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7490" windowHeight="9975"/>
  </bookViews>
  <sheets>
    <sheet name="План" sheetId="2" r:id="rId1"/>
  </sheets>
  <definedNames>
    <definedName name="_xlnm._FilterDatabase" localSheetId="0" hidden="1">План!$A$3:$I$43</definedName>
    <definedName name="_xlnm.Print_Titles" localSheetId="0">План!$3:$4</definedName>
    <definedName name="_xlnm.Print_Area" localSheetId="0">План!$A$1:$I$43</definedName>
  </definedNames>
  <calcPr calcId="125725"/>
</workbook>
</file>

<file path=xl/calcChain.xml><?xml version="1.0" encoding="utf-8"?>
<calcChain xmlns="http://schemas.openxmlformats.org/spreadsheetml/2006/main">
  <c r="F26" i="2"/>
  <c r="D26"/>
  <c r="F14"/>
  <c r="D14"/>
  <c r="E36"/>
  <c r="F11" l="1"/>
  <c r="F38" s="1"/>
  <c r="D11"/>
  <c r="D38" s="1"/>
  <c r="E39"/>
  <c r="F32" l="1"/>
  <c r="D32"/>
  <c r="F40"/>
  <c r="D40"/>
  <c r="F5"/>
  <c r="D5"/>
  <c r="D37" s="1"/>
  <c r="D36" s="1"/>
  <c r="F41"/>
  <c r="D41"/>
  <c r="F42" l="1"/>
  <c r="F39" l="1"/>
  <c r="F37"/>
  <c r="F36" s="1"/>
  <c r="D42" l="1"/>
  <c r="D39" s="1"/>
  <c r="D43" l="1"/>
  <c r="F43"/>
  <c r="E43"/>
</calcChain>
</file>

<file path=xl/sharedStrings.xml><?xml version="1.0" encoding="utf-8"?>
<sst xmlns="http://schemas.openxmlformats.org/spreadsheetml/2006/main" count="135" uniqueCount="116">
  <si>
    <t>1.</t>
  </si>
  <si>
    <t>Транспортная инфраструктура</t>
  </si>
  <si>
    <t>Инженерная инфраструктура</t>
  </si>
  <si>
    <t>Наименование проекта</t>
  </si>
  <si>
    <t>№№
п/п</t>
  </si>
  <si>
    <t>Период реализации проекта</t>
  </si>
  <si>
    <t>Действующие предприятия</t>
  </si>
  <si>
    <t>Социальная инфраструктура</t>
  </si>
  <si>
    <t>Источник финансирования проекта</t>
  </si>
  <si>
    <t>Общая стоимость проекта, млн. руб.</t>
  </si>
  <si>
    <t>Внебюджетные средства</t>
  </si>
  <si>
    <t>ИТОГО</t>
  </si>
  <si>
    <t>Краткая характеристика и эффект от реализации проекта</t>
  </si>
  <si>
    <t>Количество проектов</t>
  </si>
  <si>
    <t>Инвестиционные проекты, в том числе:</t>
  </si>
  <si>
    <t>Инфраструктура, в том числе:</t>
  </si>
  <si>
    <t>1.1.</t>
  </si>
  <si>
    <t>1.2.</t>
  </si>
  <si>
    <t>Общая стоимость проектов, млн. руб.</t>
  </si>
  <si>
    <t>2011-2016</t>
  </si>
  <si>
    <t>2015-2016</t>
  </si>
  <si>
    <t>1.3.</t>
  </si>
  <si>
    <t xml:space="preserve">ООО "Тугнуйская обогатительная фабрика"  (ОАО "СУЭК") техническое перевооружение производства по обогащению каменных углей </t>
  </si>
  <si>
    <t>2014-2016</t>
  </si>
  <si>
    <t>1.4.</t>
  </si>
  <si>
    <t>1.5.</t>
  </si>
  <si>
    <t>2.</t>
  </si>
  <si>
    <t>2.1.</t>
  </si>
  <si>
    <t>2.2.</t>
  </si>
  <si>
    <t>Строительство Районного Дома культуры на 180 мест в с. Мухоршибирь</t>
  </si>
  <si>
    <t>Строительство  ДК в у. Хошун-Узур.  Ожидаемый эффект от реализации проекта: увеличение обеспеченности культурно-досуговыми учреждениями,       повышение культурного уровня населения</t>
  </si>
  <si>
    <t>3.</t>
  </si>
  <si>
    <t>3.1.</t>
  </si>
  <si>
    <t>4.</t>
  </si>
  <si>
    <t>4.1.</t>
  </si>
  <si>
    <t>Капитальный ремонт котельного оборудования и теплотрасс Мухоршибирского района. Ожидаемый эффект от реализации проекта: Обеспечение бесперебойной подачи тепла в населенных пунктах района</t>
  </si>
  <si>
    <t>5.</t>
  </si>
  <si>
    <t>5.1.</t>
  </si>
  <si>
    <t>Ремонт и содержание автомобильных дорог общего пользования местного значения в муниципальном образовании "Мухоршибирский район"</t>
  </si>
  <si>
    <t xml:space="preserve">   Ожидаемый эффект от реализации проекта: обеспечение безопасного и бесперебойного движения, повышение транспортной доступности населению </t>
  </si>
  <si>
    <t>Цель проектьа: увеличение объемов обогащенного каменного угля</t>
  </si>
  <si>
    <t>Строительство Районного ДК  на 180 мест в с. Мухоршибирь (нулевой цикл).  Ожидаемый эффект от реализации проекта: увеличение обеспеченности культурно-досуговыми учреждениями,       повышение культурного уровня населения</t>
  </si>
  <si>
    <t>4.2.</t>
  </si>
  <si>
    <t xml:space="preserve">Добыча каменного угля, с производственной мощностью 12 млн. тонн в год. Цель проекта - увеличение производственной мощности до 12 млн. тонн угля в год. Эффект от реализации проекта: Создание новых рабочих мест - 105 чел.; ежегодные налоговые платежи в бюджетную систему РФ - 160 млн. руб. </t>
  </si>
  <si>
    <t>Объем производства в натуральном выражении -3521 тыс.тонн. Объем ежегодных налоговых поступлений - 70 млн.руб. Сохраняемые рабочие места -137</t>
  </si>
  <si>
    <t xml:space="preserve">        План создания инвестиционных объектов и объектов инфраструктуры                                                                                                                                    в муниципальном образовании "Мухоршибирский район" Республики Бурятия на 2016 год</t>
  </si>
  <si>
    <t xml:space="preserve">УТВЕРЖДЕНО:
Глава муниципального образования 
«Мухоршибирский район»  
                                                                                                                                                                                       ___________________В.Н. Молчанов                                                                                                                                                                                                                                                                                                               «_____»  __________________ 2016 г.
</t>
  </si>
  <si>
    <t>АО "Разрез Тугнуйский" (АО "СУЭК") 
Увеличение объемов производства каменного угля, снижение себестоимости выпускаемой продукции.</t>
  </si>
  <si>
    <t>Освоение Никольского месторождения каменных углей АО "Разрез Тугнуйский" (АО "СУЭК")</t>
  </si>
  <si>
    <t>2009 - 2016 годы</t>
  </si>
  <si>
    <t>Открытие цеха по производству хлеба и хлебобулочных изделий ООО "Хлебные традиции" (Буркоопсоюз)</t>
  </si>
  <si>
    <t xml:space="preserve">Проведение реконструкции старого здания хлебопекарни, приобретение современного оборудования для хлебопечения. Создание 5 новых рабочих мест. </t>
  </si>
  <si>
    <t>Финансирование в 2016, млн. руб.</t>
  </si>
  <si>
    <t>Увеличение поголовья КРС, что приведет к увеличению объемов производства молока</t>
  </si>
  <si>
    <t>Инвестиционные площадки</t>
  </si>
  <si>
    <t xml:space="preserve">Животноводческий комплекс по откорму и разведению мясной породы КРС на 500 голов Мухоршибирский район, СП "Подлопатинское", местность "Усть-Алташа"
</t>
  </si>
  <si>
    <t xml:space="preserve"> Срок окупаемости проекта с учетом средств государственной поддержки 5 лет. Внутренняя норма доходности – 30,2%. Проектом предусмотрено создание 14 новых рабочих мест.</t>
  </si>
  <si>
    <t xml:space="preserve">Организация откормочной площадки на 750 голов КРС Мухоршибирский район, СП "Цолгинское", местность "Тугнуй"
</t>
  </si>
  <si>
    <t xml:space="preserve">Срок окупаемости проекта с учетом средств государственной поддержки 4,13 лет. Внутренняя норма доходности – 40%. Проектом предусмотрено создание 19 новых рабочих мест.
Внедрение и развитие канадской системы содержания животных на откормочной площадке. Закуп молодняка КРС мясного направления у сельскохозяйственных организаций и населения в возрасте 6-8 месяцев, массой 150-200 кг и доведение до 400 кг в возрасте 18 месяцев. Откорм только высококачественными кормами с теплым водопоением Технология малозатратная ввиду отсутствия необходимости строительства капитальных животноводческих помещений.
</t>
  </si>
  <si>
    <t>Капитальный ремонт ФАПа с. Куготы</t>
  </si>
  <si>
    <t xml:space="preserve">Капитальный ремонт ФАПа у. Хошун-Узур </t>
  </si>
  <si>
    <t xml:space="preserve">Завершение строительства сельского Дома культуры в у. Хошун-Узур </t>
  </si>
  <si>
    <t>РБ - 1,7  м.р.</t>
  </si>
  <si>
    <t xml:space="preserve">Приведение  в соответствие СанПиН помещений, совершенствование качества оказания медицинской помощи, улучшение условий труда </t>
  </si>
  <si>
    <t>Разработка типового проекта на строительство патологоанатомического отделения (морг) модульного типа с привязкой в с. Мухоршибирь, ул. Школьная, 7а, Мухоршибирского района, РБ*</t>
  </si>
  <si>
    <t>Приведение  в соответствие СанПиН площади кабинетов и набора помещений, совершенствование качества оказания медицинской помощи, улучшение условий труда медицинского персонала.</t>
  </si>
  <si>
    <t>РБ - 0,80 м.р.</t>
  </si>
  <si>
    <t xml:space="preserve">Капитальный ремонт Мухоршибирской                 СОШ №1, Мухоршибирской СОШ № 2, Саганнурской СОШ </t>
  </si>
  <si>
    <t xml:space="preserve">Реализация мероприятия позволит сохранить здания общеобразовательных учреждений без вывода их из эксплуатации </t>
  </si>
  <si>
    <t>Реслизация мероприятий позволит увеличить показатель обеспеченности населения культурно-досуговыми учреждениями</t>
  </si>
  <si>
    <t>3.2.</t>
  </si>
  <si>
    <t>Капитальный ремонт котельной "Квартальной" с.Мухоршибирь (в т.ч. Приобретение энергетического, технологического оборудования)</t>
  </si>
  <si>
    <t xml:space="preserve">Капитальный ремонт котельной "Центральной" с. Мухоршибирь (в т.ч. приобретение энергетического, технологического оборудования) </t>
  </si>
  <si>
    <t>3.3.</t>
  </si>
  <si>
    <t>Капитальный ремонт водозаборных сооружений в МО СП "Мухоршибирское"                                                                                                                                        (с. Мухоршибирь: ул. Новая, 22;                                                                     ул. Новая,2, ул. Рабочая, 59а;                                                                                                                                                      ул. Производственная, 67)</t>
  </si>
  <si>
    <t>Капитальный ремонт водозаборных сооружений в МО СП "Барское"                                                                                                                                                        (с. Бар, ул. Ленина, 75 и ул. Школьная,4 )</t>
  </si>
  <si>
    <t>Строительство водозаборной скважины в                                                                                                                                                                                                         с. Мухоршибирь в местах комплексной застройки (ул. Брусничная)</t>
  </si>
  <si>
    <t>Реконструкция стадиона Мухоршибирской СОШ № 2</t>
  </si>
  <si>
    <t>2016-2017</t>
  </si>
  <si>
    <t>РБ - 2,2</t>
  </si>
  <si>
    <t>Реконструкция стадиона школа - строительство теплых раздевалок, приобретение покрытия стадиона, капитальный ремонт зоны для зрителей, позволит подготовить места к проведению XIV Республиканских зимних спортивных игр в 2017 году.</t>
  </si>
  <si>
    <t xml:space="preserve">Капитальный ремонт МАОУ ДОД детского оздоровительного - образовательного центра плавания "Горняк" п. Саган-Нур </t>
  </si>
  <si>
    <t>МБ - 1,0</t>
  </si>
  <si>
    <t>Реализация мероприятия позволит сохранить объект для спорта населению</t>
  </si>
  <si>
    <t>3.4.</t>
  </si>
  <si>
    <t>3.5.</t>
  </si>
  <si>
    <t>Проведение капитального ремонта водозаборных сооружений позволит повысить долю населения, обеспеченного питьевой водой, отвечающей требованиям безопасности, в общей численности населения.</t>
  </si>
  <si>
    <t>Реконструкция пищеблоков Сутайской ООШ, Никольской СОШ, Хошун-Узурской СОШ. Капитальный ремонт системы отопления Подлопатинской СОШ и Хошун-Узурской СОШ</t>
  </si>
  <si>
    <t>РБ - 3,5</t>
  </si>
  <si>
    <t>Реконструкция детского сада "Земляничка"                         п. Саган-Нур</t>
  </si>
  <si>
    <t>ВИ - 6,0</t>
  </si>
  <si>
    <t>По итогам реализации мероприятия планируется ввод дополнительных 15 мест в детском саду "Земляничка", что позволит сохранить обеспеченность дошкольными образовательными учреждениями, сохранить индикатор без вывода здания из эксплуатации и выполнить требования СанПин</t>
  </si>
  <si>
    <t>МБ - 11,6</t>
  </si>
  <si>
    <t>Капитальный ремонь СДК с. Хонхолой, с. Калиновка, у. Галтай, с. Гашей,с. Никольск,        у. Бом</t>
  </si>
  <si>
    <t>3.6.</t>
  </si>
  <si>
    <t>3.7.</t>
  </si>
  <si>
    <t>3.8.</t>
  </si>
  <si>
    <t>3.9.</t>
  </si>
  <si>
    <t>3.10.</t>
  </si>
  <si>
    <t>3.11.</t>
  </si>
  <si>
    <t>4.3.</t>
  </si>
  <si>
    <t>4.4.</t>
  </si>
  <si>
    <t>4.5.</t>
  </si>
  <si>
    <t>Строительство семейной фермы                                        ИП Ананина И.Ю.</t>
  </si>
  <si>
    <t>2014-2019</t>
  </si>
  <si>
    <t>РБ - 8,0 м.р.,               ВИ - 2,0 м.р.</t>
  </si>
  <si>
    <t>ФБ -114,447 м.р.,         РБ  - 31,312 м.р.,            МБ - 5,731 м.р.</t>
  </si>
  <si>
    <t>РБ - 0,43 м.р.,                МБ - 0,02 м.р.,                          ВИ - 0,5 м.р.</t>
  </si>
  <si>
    <t>РБ - 0,95,                        МБ - 0,05</t>
  </si>
  <si>
    <t>РБ - 1,7 м.р.,                   МБ - 0,09 м.р.</t>
  </si>
  <si>
    <t>Финансирование в 2016 году, млн. руб.</t>
  </si>
  <si>
    <t>РБ - 0,12 м.р.               МБ - 0,01 м.р.</t>
  </si>
  <si>
    <t>РБ - 0,66 м.р.                    МБ - 0,4 м.р.</t>
  </si>
  <si>
    <t>РБ - 1,8 м.р.                          МБ - 0,1 м.р.</t>
  </si>
  <si>
    <t>РБ - 1,8 м.р.                       МБ - 0,62 м.р.</t>
  </si>
  <si>
    <t>РБ - 0,26 м.р.                 МБ - 0,1 м.р.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</si>
</sst>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(* #,##0.00_);_(* \(#,##0.00\);_(* &quot;-&quot;??_);_(@_)"/>
  </numFmts>
  <fonts count="14"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5" fontId="4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3" fillId="5" borderId="0" xfId="0" applyNumberFormat="1" applyFont="1" applyFill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2" fontId="11" fillId="6" borderId="3" xfId="0" applyNumberFormat="1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16" fontId="5" fillId="5" borderId="1" xfId="0" applyNumberFormat="1" applyFont="1" applyFill="1" applyBorder="1" applyAlignment="1">
      <alignment horizontal="center" vertical="center" wrapText="1"/>
    </xf>
    <xf numFmtId="0" fontId="12" fillId="7" borderId="1" xfId="1" applyNumberFormat="1" applyFont="1" applyFill="1" applyBorder="1" applyAlignment="1">
      <alignment horizontal="center" vertical="center" wrapText="1"/>
    </xf>
    <xf numFmtId="0" fontId="12" fillId="7" borderId="1" xfId="4" applyNumberFormat="1" applyFont="1" applyFill="1" applyBorder="1" applyAlignment="1">
      <alignment horizontal="center" vertical="center" wrapText="1"/>
    </xf>
    <xf numFmtId="0" fontId="5" fillId="7" borderId="2" xfId="0" applyNumberFormat="1" applyFont="1" applyFill="1" applyBorder="1" applyAlignment="1">
      <alignment horizontal="center" vertical="center" wrapText="1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3" xfId="0" applyNumberFormat="1" applyFont="1" applyFill="1" applyBorder="1" applyAlignment="1">
      <alignment horizontal="center" vertical="center" wrapText="1"/>
    </xf>
    <xf numFmtId="0" fontId="12" fillId="5" borderId="1" xfId="1" applyNumberFormat="1" applyFont="1" applyFill="1" applyBorder="1" applyAlignment="1">
      <alignment horizontal="center" vertical="center" wrapText="1"/>
    </xf>
    <xf numFmtId="0" fontId="12" fillId="5" borderId="1" xfId="4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5" fillId="5" borderId="2" xfId="0" applyNumberFormat="1" applyFont="1" applyFill="1" applyBorder="1" applyAlignment="1">
      <alignment horizontal="left" vertical="top" wrapText="1"/>
    </xf>
    <xf numFmtId="0" fontId="5" fillId="5" borderId="4" xfId="0" applyNumberFormat="1" applyFont="1" applyFill="1" applyBorder="1" applyAlignment="1">
      <alignment horizontal="left" vertical="top" wrapText="1"/>
    </xf>
    <xf numFmtId="0" fontId="5" fillId="5" borderId="3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top" wrapText="1"/>
    </xf>
    <xf numFmtId="0" fontId="5" fillId="5" borderId="0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7" borderId="2" xfId="0" applyNumberFormat="1" applyFont="1" applyFill="1" applyBorder="1" applyAlignment="1">
      <alignment horizontal="center" vertical="center" wrapText="1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_Лист1" xfId="1"/>
    <cellStyle name="Финансовый" xfId="4" builtinId="3"/>
    <cellStyle name="Финансовый 2" xfId="3"/>
  </cellStyles>
  <dxfs count="0"/>
  <tableStyles count="0" defaultTableStyle="TableStyleMedium9" defaultPivotStyle="PivotStyleLight16"/>
  <colors>
    <mruColors>
      <color rgb="FFFFFF00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3"/>
  <sheetViews>
    <sheetView tabSelected="1" view="pageBreakPreview" zoomScale="61" zoomScaleSheetLayoutView="61" zoomScalePageLayoutView="55" workbookViewId="0">
      <selection activeCell="E30" sqref="E30"/>
    </sheetView>
  </sheetViews>
  <sheetFormatPr defaultColWidth="9.140625" defaultRowHeight="12.75" outlineLevelRow="2"/>
  <cols>
    <col min="1" max="1" width="9.7109375" style="1" customWidth="1"/>
    <col min="2" max="2" width="56.7109375" style="1" customWidth="1"/>
    <col min="3" max="3" width="26" style="1" customWidth="1"/>
    <col min="4" max="4" width="20.42578125" style="2" customWidth="1"/>
    <col min="5" max="5" width="24.42578125" style="1" customWidth="1"/>
    <col min="6" max="6" width="20.42578125" style="2" customWidth="1"/>
    <col min="7" max="7" width="28.7109375" style="1" customWidth="1"/>
    <col min="8" max="8" width="30.42578125" style="1" customWidth="1"/>
    <col min="9" max="9" width="19.7109375" style="1" customWidth="1"/>
    <col min="10" max="16384" width="9.140625" style="1"/>
  </cols>
  <sheetData>
    <row r="1" spans="1:9" ht="137.25" customHeight="1">
      <c r="A1" s="61" t="s">
        <v>46</v>
      </c>
      <c r="B1" s="61"/>
      <c r="C1" s="61"/>
      <c r="D1" s="61"/>
      <c r="E1" s="61"/>
      <c r="F1" s="61"/>
      <c r="G1" s="61"/>
      <c r="H1" s="61"/>
      <c r="I1" s="61"/>
    </row>
    <row r="2" spans="1:9" ht="62.25" customHeight="1">
      <c r="A2" s="54" t="s">
        <v>45</v>
      </c>
      <c r="B2" s="54"/>
      <c r="C2" s="54"/>
      <c r="D2" s="54"/>
      <c r="E2" s="54"/>
      <c r="F2" s="54"/>
      <c r="G2" s="54"/>
      <c r="H2" s="54"/>
      <c r="I2" s="54"/>
    </row>
    <row r="3" spans="1:9" ht="24" customHeight="1">
      <c r="A3" s="63" t="s">
        <v>4</v>
      </c>
      <c r="B3" s="63" t="s">
        <v>3</v>
      </c>
      <c r="C3" s="63" t="s">
        <v>5</v>
      </c>
      <c r="D3" s="47" t="s">
        <v>9</v>
      </c>
      <c r="E3" s="63" t="s">
        <v>8</v>
      </c>
      <c r="F3" s="47" t="s">
        <v>52</v>
      </c>
      <c r="G3" s="63" t="s">
        <v>12</v>
      </c>
      <c r="H3" s="63"/>
      <c r="I3" s="63"/>
    </row>
    <row r="4" spans="1:9" ht="37.9" customHeight="1">
      <c r="A4" s="63"/>
      <c r="B4" s="63"/>
      <c r="C4" s="63"/>
      <c r="D4" s="47"/>
      <c r="E4" s="63"/>
      <c r="F4" s="47"/>
      <c r="G4" s="63"/>
      <c r="H4" s="63"/>
      <c r="I4" s="63"/>
    </row>
    <row r="5" spans="1:9" ht="27.75" customHeight="1" outlineLevel="1">
      <c r="A5" s="20" t="s">
        <v>0</v>
      </c>
      <c r="B5" s="20" t="s">
        <v>6</v>
      </c>
      <c r="C5" s="20"/>
      <c r="D5" s="21">
        <f>SUM(D6:D10)</f>
        <v>4691.2700000000004</v>
      </c>
      <c r="E5" s="20"/>
      <c r="F5" s="21">
        <f>SUM(F6:F10)</f>
        <v>1470.9</v>
      </c>
      <c r="G5" s="64"/>
      <c r="H5" s="65"/>
      <c r="I5" s="66"/>
    </row>
    <row r="6" spans="1:9" s="8" customFormat="1" ht="91.5" customHeight="1" outlineLevel="2">
      <c r="A6" s="14" t="s">
        <v>16</v>
      </c>
      <c r="B6" s="17" t="s">
        <v>47</v>
      </c>
      <c r="C6" s="18" t="s">
        <v>49</v>
      </c>
      <c r="D6" s="19">
        <v>3850.77</v>
      </c>
      <c r="E6" s="18" t="s">
        <v>10</v>
      </c>
      <c r="F6" s="9">
        <v>1021</v>
      </c>
      <c r="G6" s="35" t="s">
        <v>43</v>
      </c>
      <c r="H6" s="36"/>
      <c r="I6" s="37"/>
    </row>
    <row r="7" spans="1:9" s="8" customFormat="1" ht="61.5" customHeight="1" outlineLevel="2">
      <c r="A7" s="15" t="s">
        <v>17</v>
      </c>
      <c r="B7" s="17" t="s">
        <v>48</v>
      </c>
      <c r="C7" s="18" t="s">
        <v>19</v>
      </c>
      <c r="D7" s="19">
        <v>205.9</v>
      </c>
      <c r="E7" s="18" t="s">
        <v>10</v>
      </c>
      <c r="F7" s="9">
        <v>79</v>
      </c>
      <c r="G7" s="35" t="s">
        <v>44</v>
      </c>
      <c r="H7" s="36"/>
      <c r="I7" s="37"/>
    </row>
    <row r="8" spans="1:9" s="8" customFormat="1" ht="78.75" customHeight="1" outlineLevel="2">
      <c r="A8" s="15" t="s">
        <v>21</v>
      </c>
      <c r="B8" s="15" t="s">
        <v>22</v>
      </c>
      <c r="C8" s="15" t="s">
        <v>23</v>
      </c>
      <c r="D8" s="9">
        <v>619.6</v>
      </c>
      <c r="E8" s="7" t="s">
        <v>10</v>
      </c>
      <c r="F8" s="9">
        <v>355.9</v>
      </c>
      <c r="G8" s="35" t="s">
        <v>40</v>
      </c>
      <c r="H8" s="36"/>
      <c r="I8" s="37"/>
    </row>
    <row r="9" spans="1:9" s="8" customFormat="1" ht="78.75" customHeight="1" outlineLevel="2">
      <c r="A9" s="15" t="s">
        <v>24</v>
      </c>
      <c r="B9" s="15" t="s">
        <v>50</v>
      </c>
      <c r="C9" s="15">
        <v>2016</v>
      </c>
      <c r="D9" s="9">
        <v>5</v>
      </c>
      <c r="E9" s="15" t="s">
        <v>10</v>
      </c>
      <c r="F9" s="9">
        <v>5</v>
      </c>
      <c r="G9" s="35" t="s">
        <v>51</v>
      </c>
      <c r="H9" s="36"/>
      <c r="I9" s="37"/>
    </row>
    <row r="10" spans="1:9" s="8" customFormat="1" ht="86.25" customHeight="1" outlineLevel="2">
      <c r="A10" s="22" t="s">
        <v>25</v>
      </c>
      <c r="B10" s="15" t="s">
        <v>103</v>
      </c>
      <c r="C10" s="15">
        <v>2016</v>
      </c>
      <c r="D10" s="9">
        <v>10</v>
      </c>
      <c r="E10" s="15" t="s">
        <v>105</v>
      </c>
      <c r="F10" s="9">
        <v>10</v>
      </c>
      <c r="G10" s="35" t="s">
        <v>53</v>
      </c>
      <c r="H10" s="36"/>
      <c r="I10" s="37"/>
    </row>
    <row r="11" spans="1:9" s="8" customFormat="1" ht="84" customHeight="1" outlineLevel="2">
      <c r="A11" s="20" t="s">
        <v>26</v>
      </c>
      <c r="B11" s="23" t="s">
        <v>54</v>
      </c>
      <c r="C11" s="20"/>
      <c r="D11" s="21">
        <f>SUM(D12:D13)</f>
        <v>66</v>
      </c>
      <c r="E11" s="24"/>
      <c r="F11" s="21">
        <f>SUM(F12:F13)</f>
        <v>0</v>
      </c>
      <c r="G11" s="25"/>
      <c r="H11" s="26"/>
      <c r="I11" s="27"/>
    </row>
    <row r="12" spans="1:9" s="8" customFormat="1" ht="84" customHeight="1" outlineLevel="2">
      <c r="A12" s="15" t="s">
        <v>27</v>
      </c>
      <c r="B12" s="28" t="s">
        <v>55</v>
      </c>
      <c r="C12" s="15" t="s">
        <v>104</v>
      </c>
      <c r="D12" s="9">
        <v>21.7</v>
      </c>
      <c r="E12" s="29" t="s">
        <v>10</v>
      </c>
      <c r="F12" s="9">
        <v>0</v>
      </c>
      <c r="G12" s="41" t="s">
        <v>56</v>
      </c>
      <c r="H12" s="42"/>
      <c r="I12" s="43"/>
    </row>
    <row r="13" spans="1:9" s="8" customFormat="1" ht="84" customHeight="1" outlineLevel="2">
      <c r="A13" s="15" t="s">
        <v>28</v>
      </c>
      <c r="B13" s="28" t="s">
        <v>57</v>
      </c>
      <c r="C13" s="15" t="s">
        <v>104</v>
      </c>
      <c r="D13" s="9">
        <v>44.3</v>
      </c>
      <c r="E13" s="29" t="s">
        <v>10</v>
      </c>
      <c r="F13" s="9">
        <v>0</v>
      </c>
      <c r="G13" s="44" t="s">
        <v>58</v>
      </c>
      <c r="H13" s="45"/>
      <c r="I13" s="46"/>
    </row>
    <row r="14" spans="1:9" s="8" customFormat="1" ht="62.25" customHeight="1" outlineLevel="2">
      <c r="A14" s="20" t="s">
        <v>31</v>
      </c>
      <c r="B14" s="20" t="s">
        <v>7</v>
      </c>
      <c r="C14" s="20"/>
      <c r="D14" s="21">
        <f>SUM(D15:D25)</f>
        <v>204.70000000000002</v>
      </c>
      <c r="E14" s="20">
        <v>11</v>
      </c>
      <c r="F14" s="21">
        <f>SUM(F15:F25)</f>
        <v>45.800000000000004</v>
      </c>
      <c r="G14" s="25"/>
      <c r="H14" s="26"/>
      <c r="I14" s="27"/>
    </row>
    <row r="15" spans="1:9" s="8" customFormat="1" ht="123.75" customHeight="1" outlineLevel="2">
      <c r="A15" s="15" t="s">
        <v>32</v>
      </c>
      <c r="B15" s="15" t="s">
        <v>29</v>
      </c>
      <c r="C15" s="15" t="s">
        <v>23</v>
      </c>
      <c r="D15" s="14">
        <v>169.9</v>
      </c>
      <c r="E15" s="15" t="s">
        <v>106</v>
      </c>
      <c r="F15" s="14">
        <v>17.600000000000001</v>
      </c>
      <c r="G15" s="35" t="s">
        <v>41</v>
      </c>
      <c r="H15" s="36"/>
      <c r="I15" s="37"/>
    </row>
    <row r="16" spans="1:9" s="8" customFormat="1" ht="74.25" customHeight="1" outlineLevel="2">
      <c r="A16" s="22" t="s">
        <v>70</v>
      </c>
      <c r="B16" s="15" t="s">
        <v>59</v>
      </c>
      <c r="C16" s="15">
        <v>2016</v>
      </c>
      <c r="D16" s="15">
        <v>1.7</v>
      </c>
      <c r="E16" s="15" t="s">
        <v>62</v>
      </c>
      <c r="F16" s="15">
        <v>1.7</v>
      </c>
      <c r="G16" s="35" t="s">
        <v>63</v>
      </c>
      <c r="H16" s="36"/>
      <c r="I16" s="37"/>
    </row>
    <row r="17" spans="1:9" s="8" customFormat="1" ht="72" customHeight="1" outlineLevel="2">
      <c r="A17" s="15" t="s">
        <v>73</v>
      </c>
      <c r="B17" s="15" t="s">
        <v>60</v>
      </c>
      <c r="C17" s="15">
        <v>2016</v>
      </c>
      <c r="D17" s="15">
        <v>1.7</v>
      </c>
      <c r="E17" s="15" t="s">
        <v>62</v>
      </c>
      <c r="F17" s="15">
        <v>1.7</v>
      </c>
      <c r="G17" s="35" t="s">
        <v>63</v>
      </c>
      <c r="H17" s="36"/>
      <c r="I17" s="37"/>
    </row>
    <row r="18" spans="1:9" s="8" customFormat="1" ht="123" customHeight="1" outlineLevel="2">
      <c r="A18" s="15" t="s">
        <v>84</v>
      </c>
      <c r="B18" s="30" t="s">
        <v>64</v>
      </c>
      <c r="C18" s="31">
        <v>2016</v>
      </c>
      <c r="D18" s="32">
        <v>0.8</v>
      </c>
      <c r="E18" s="31" t="s">
        <v>66</v>
      </c>
      <c r="F18" s="32">
        <v>0.8</v>
      </c>
      <c r="G18" s="51" t="s">
        <v>65</v>
      </c>
      <c r="H18" s="52"/>
      <c r="I18" s="53"/>
    </row>
    <row r="19" spans="1:9" s="8" customFormat="1" ht="86.25" customHeight="1" outlineLevel="2">
      <c r="A19" s="15" t="s">
        <v>85</v>
      </c>
      <c r="B19" s="15" t="s">
        <v>61</v>
      </c>
      <c r="C19" s="15" t="s">
        <v>20</v>
      </c>
      <c r="D19" s="15">
        <v>1</v>
      </c>
      <c r="E19" s="15" t="s">
        <v>107</v>
      </c>
      <c r="F19" s="15">
        <v>1</v>
      </c>
      <c r="G19" s="35" t="s">
        <v>30</v>
      </c>
      <c r="H19" s="36"/>
      <c r="I19" s="37"/>
    </row>
    <row r="20" spans="1:9" s="8" customFormat="1" ht="86.25" customHeight="1" outlineLevel="2">
      <c r="A20" s="15" t="s">
        <v>94</v>
      </c>
      <c r="B20" s="15" t="s">
        <v>93</v>
      </c>
      <c r="C20" s="15">
        <v>2016</v>
      </c>
      <c r="D20" s="15">
        <v>1</v>
      </c>
      <c r="E20" s="15" t="s">
        <v>108</v>
      </c>
      <c r="F20" s="15">
        <v>1</v>
      </c>
      <c r="G20" s="35" t="s">
        <v>69</v>
      </c>
      <c r="H20" s="36"/>
      <c r="I20" s="37"/>
    </row>
    <row r="21" spans="1:9" s="8" customFormat="1" ht="69" customHeight="1" outlineLevel="2">
      <c r="A21" s="15" t="s">
        <v>95</v>
      </c>
      <c r="B21" s="15" t="s">
        <v>67</v>
      </c>
      <c r="C21" s="15">
        <v>2016</v>
      </c>
      <c r="D21" s="14">
        <v>1.8</v>
      </c>
      <c r="E21" s="15" t="s">
        <v>109</v>
      </c>
      <c r="F21" s="14">
        <v>9.3000000000000007</v>
      </c>
      <c r="G21" s="35" t="s">
        <v>68</v>
      </c>
      <c r="H21" s="36"/>
      <c r="I21" s="37"/>
    </row>
    <row r="22" spans="1:9" s="8" customFormat="1" ht="69" customHeight="1" outlineLevel="2">
      <c r="A22" s="15" t="s">
        <v>96</v>
      </c>
      <c r="B22" s="15" t="s">
        <v>77</v>
      </c>
      <c r="C22" s="15" t="s">
        <v>78</v>
      </c>
      <c r="D22" s="15">
        <v>16.3</v>
      </c>
      <c r="E22" s="15" t="s">
        <v>79</v>
      </c>
      <c r="F22" s="15">
        <v>2.2000000000000002</v>
      </c>
      <c r="G22" s="35" t="s">
        <v>80</v>
      </c>
      <c r="H22" s="36"/>
      <c r="I22" s="37"/>
    </row>
    <row r="23" spans="1:9" s="8" customFormat="1" ht="78.75" customHeight="1" outlineLevel="2">
      <c r="A23" s="15" t="s">
        <v>97</v>
      </c>
      <c r="B23" s="15" t="s">
        <v>87</v>
      </c>
      <c r="C23" s="15">
        <v>2016</v>
      </c>
      <c r="D23" s="15">
        <v>3.5</v>
      </c>
      <c r="E23" s="15" t="s">
        <v>88</v>
      </c>
      <c r="F23" s="15">
        <v>3.5</v>
      </c>
      <c r="G23" s="35" t="s">
        <v>68</v>
      </c>
      <c r="H23" s="36"/>
      <c r="I23" s="37"/>
    </row>
    <row r="24" spans="1:9" s="8" customFormat="1" ht="98.25" customHeight="1" outlineLevel="2">
      <c r="A24" s="15" t="s">
        <v>98</v>
      </c>
      <c r="B24" s="15" t="s">
        <v>89</v>
      </c>
      <c r="C24" s="15">
        <v>2016</v>
      </c>
      <c r="D24" s="15">
        <v>6</v>
      </c>
      <c r="E24" s="15" t="s">
        <v>90</v>
      </c>
      <c r="F24" s="15">
        <v>6</v>
      </c>
      <c r="G24" s="35" t="s">
        <v>91</v>
      </c>
      <c r="H24" s="36"/>
      <c r="I24" s="37"/>
    </row>
    <row r="25" spans="1:9" s="8" customFormat="1" ht="69" customHeight="1" outlineLevel="2">
      <c r="A25" s="15" t="s">
        <v>99</v>
      </c>
      <c r="B25" s="15" t="s">
        <v>81</v>
      </c>
      <c r="C25" s="15">
        <v>2016</v>
      </c>
      <c r="D25" s="15">
        <v>1</v>
      </c>
      <c r="E25" s="15" t="s">
        <v>82</v>
      </c>
      <c r="F25" s="15">
        <v>1</v>
      </c>
      <c r="G25" s="35" t="s">
        <v>83</v>
      </c>
      <c r="H25" s="36"/>
      <c r="I25" s="37"/>
    </row>
    <row r="26" spans="1:9" s="8" customFormat="1" ht="43.5" customHeight="1" outlineLevel="2">
      <c r="A26" s="5" t="s">
        <v>33</v>
      </c>
      <c r="B26" s="5" t="s">
        <v>2</v>
      </c>
      <c r="C26" s="5"/>
      <c r="D26" s="21">
        <f>SUM(D27:D31)</f>
        <v>3.6499999999999995</v>
      </c>
      <c r="E26" s="5">
        <v>5</v>
      </c>
      <c r="F26" s="21">
        <f>SUM(F27:F31)</f>
        <v>3.6499999999999995</v>
      </c>
      <c r="G26" s="48"/>
      <c r="H26" s="49"/>
      <c r="I26" s="50"/>
    </row>
    <row r="27" spans="1:9" s="8" customFormat="1" ht="81.75" customHeight="1" outlineLevel="2">
      <c r="A27" s="15" t="s">
        <v>34</v>
      </c>
      <c r="B27" s="15" t="s">
        <v>71</v>
      </c>
      <c r="C27" s="15">
        <v>2016</v>
      </c>
      <c r="D27" s="9">
        <v>1.9</v>
      </c>
      <c r="E27" s="15" t="s">
        <v>113</v>
      </c>
      <c r="F27" s="9">
        <v>1.9</v>
      </c>
      <c r="G27" s="38" t="s">
        <v>35</v>
      </c>
      <c r="H27" s="39"/>
      <c r="I27" s="40"/>
    </row>
    <row r="28" spans="1:9" s="8" customFormat="1" ht="76.5" customHeight="1" outlineLevel="2">
      <c r="A28" s="15" t="s">
        <v>42</v>
      </c>
      <c r="B28" s="15" t="s">
        <v>72</v>
      </c>
      <c r="C28" s="15">
        <v>2016</v>
      </c>
      <c r="D28" s="9">
        <v>0.65</v>
      </c>
      <c r="E28" s="15" t="s">
        <v>114</v>
      </c>
      <c r="F28" s="9">
        <v>0.65</v>
      </c>
      <c r="G28" s="38" t="s">
        <v>35</v>
      </c>
      <c r="H28" s="39"/>
      <c r="I28" s="40"/>
    </row>
    <row r="29" spans="1:9" s="8" customFormat="1" ht="108.75" customHeight="1" outlineLevel="2">
      <c r="A29" s="15" t="s">
        <v>100</v>
      </c>
      <c r="B29" s="33" t="s">
        <v>74</v>
      </c>
      <c r="C29" s="15">
        <v>2016</v>
      </c>
      <c r="D29" s="9">
        <v>0.27</v>
      </c>
      <c r="E29" s="15" t="s">
        <v>115</v>
      </c>
      <c r="F29" s="9">
        <v>0.27</v>
      </c>
      <c r="G29" s="35" t="s">
        <v>86</v>
      </c>
      <c r="H29" s="36"/>
      <c r="I29" s="37"/>
    </row>
    <row r="30" spans="1:9" s="8" customFormat="1" ht="68.25" customHeight="1" outlineLevel="2">
      <c r="A30" s="15" t="s">
        <v>101</v>
      </c>
      <c r="B30" s="33" t="s">
        <v>75</v>
      </c>
      <c r="C30" s="15">
        <v>2016</v>
      </c>
      <c r="D30" s="9">
        <v>0.13</v>
      </c>
      <c r="E30" s="15" t="s">
        <v>111</v>
      </c>
      <c r="F30" s="9">
        <v>0.13</v>
      </c>
      <c r="G30" s="35" t="s">
        <v>86</v>
      </c>
      <c r="H30" s="36"/>
      <c r="I30" s="37"/>
    </row>
    <row r="31" spans="1:9" s="8" customFormat="1" ht="68.25" customHeight="1" outlineLevel="2">
      <c r="A31" s="15" t="s">
        <v>102</v>
      </c>
      <c r="B31" s="34" t="s">
        <v>76</v>
      </c>
      <c r="C31" s="15">
        <v>2016</v>
      </c>
      <c r="D31" s="9">
        <v>0.7</v>
      </c>
      <c r="E31" s="15" t="s">
        <v>112</v>
      </c>
      <c r="F31" s="9">
        <v>0.7</v>
      </c>
      <c r="G31" s="35" t="s">
        <v>86</v>
      </c>
      <c r="H31" s="36"/>
      <c r="I31" s="37"/>
    </row>
    <row r="32" spans="1:9" ht="42.75" customHeight="1" outlineLevel="1">
      <c r="A32" s="5" t="s">
        <v>36</v>
      </c>
      <c r="B32" s="5" t="s">
        <v>1</v>
      </c>
      <c r="C32" s="5"/>
      <c r="D32" s="6">
        <f>SUM(D33:D33)</f>
        <v>11.6</v>
      </c>
      <c r="E32" s="5"/>
      <c r="F32" s="6">
        <f>SUM(F33:F33)</f>
        <v>11.6</v>
      </c>
      <c r="G32" s="48"/>
      <c r="H32" s="49"/>
      <c r="I32" s="50"/>
    </row>
    <row r="33" spans="1:9" ht="69.75" customHeight="1" outlineLevel="1">
      <c r="A33" s="15" t="s">
        <v>37</v>
      </c>
      <c r="B33" s="15" t="s">
        <v>38</v>
      </c>
      <c r="C33" s="14">
        <v>2016</v>
      </c>
      <c r="D33" s="9">
        <v>11.6</v>
      </c>
      <c r="E33" s="15" t="s">
        <v>92</v>
      </c>
      <c r="F33" s="9">
        <v>11.6</v>
      </c>
      <c r="G33" s="35" t="s">
        <v>39</v>
      </c>
      <c r="H33" s="36"/>
      <c r="I33" s="37"/>
    </row>
    <row r="34" spans="1:9" ht="16.5" customHeight="1">
      <c r="A34" s="55" t="s">
        <v>11</v>
      </c>
      <c r="B34" s="56"/>
      <c r="C34" s="63"/>
      <c r="D34" s="47" t="s">
        <v>18</v>
      </c>
      <c r="E34" s="63" t="s">
        <v>13</v>
      </c>
      <c r="F34" s="47" t="s">
        <v>110</v>
      </c>
      <c r="G34" s="62"/>
      <c r="H34" s="62"/>
      <c r="I34" s="62"/>
    </row>
    <row r="35" spans="1:9" ht="35.25" customHeight="1">
      <c r="A35" s="57"/>
      <c r="B35" s="58"/>
      <c r="C35" s="63"/>
      <c r="D35" s="47"/>
      <c r="E35" s="63"/>
      <c r="F35" s="47"/>
      <c r="G35" s="62"/>
      <c r="H35" s="62"/>
      <c r="I35" s="62"/>
    </row>
    <row r="36" spans="1:9" ht="48.75" customHeight="1">
      <c r="A36" s="57"/>
      <c r="B36" s="58"/>
      <c r="C36" s="10" t="s">
        <v>14</v>
      </c>
      <c r="D36" s="4">
        <f>SUM(D37:D38)</f>
        <v>4757.2700000000004</v>
      </c>
      <c r="E36" s="10">
        <f>SUM(E37:E38)</f>
        <v>7</v>
      </c>
      <c r="F36" s="4">
        <f>SUM(F37:F38)</f>
        <v>1470.9</v>
      </c>
      <c r="G36" s="62"/>
      <c r="H36" s="62"/>
      <c r="I36" s="62"/>
    </row>
    <row r="37" spans="1:9" ht="33">
      <c r="A37" s="57"/>
      <c r="B37" s="58"/>
      <c r="C37" s="11" t="s">
        <v>6</v>
      </c>
      <c r="D37" s="3">
        <f>SUM(D5)</f>
        <v>4691.2700000000004</v>
      </c>
      <c r="E37" s="11">
        <v>5</v>
      </c>
      <c r="F37" s="3">
        <f>SUM(F5)</f>
        <v>1470.9</v>
      </c>
      <c r="G37" s="62"/>
      <c r="H37" s="62"/>
      <c r="I37" s="62"/>
    </row>
    <row r="38" spans="1:9" ht="36" customHeight="1">
      <c r="A38" s="57"/>
      <c r="B38" s="58"/>
      <c r="C38" s="13" t="s">
        <v>54</v>
      </c>
      <c r="D38" s="3">
        <f>SUM(D11)</f>
        <v>66</v>
      </c>
      <c r="E38" s="13">
        <v>2</v>
      </c>
      <c r="F38" s="3">
        <f>SUM(F11)</f>
        <v>0</v>
      </c>
      <c r="G38" s="62"/>
      <c r="H38" s="62"/>
      <c r="I38" s="62"/>
    </row>
    <row r="39" spans="1:9" ht="44.25" customHeight="1">
      <c r="A39" s="57"/>
      <c r="B39" s="58"/>
      <c r="C39" s="10" t="s">
        <v>15</v>
      </c>
      <c r="D39" s="4">
        <f>SUM(D40:D42)</f>
        <v>219.95000000000002</v>
      </c>
      <c r="E39" s="16">
        <f>SUM(E40:E42)</f>
        <v>17</v>
      </c>
      <c r="F39" s="4">
        <f>SUM(F40:F42)</f>
        <v>61.050000000000004</v>
      </c>
      <c r="G39" s="62"/>
      <c r="H39" s="62"/>
      <c r="I39" s="62"/>
    </row>
    <row r="40" spans="1:9" ht="43.5" customHeight="1">
      <c r="A40" s="57"/>
      <c r="B40" s="58"/>
      <c r="C40" s="13" t="s">
        <v>7</v>
      </c>
      <c r="D40" s="3">
        <f>D14</f>
        <v>204.70000000000002</v>
      </c>
      <c r="E40" s="12">
        <v>11</v>
      </c>
      <c r="F40" s="3">
        <f>F14</f>
        <v>45.800000000000004</v>
      </c>
      <c r="G40" s="62"/>
      <c r="H40" s="62"/>
      <c r="I40" s="62"/>
    </row>
    <row r="41" spans="1:9" ht="40.5" customHeight="1">
      <c r="A41" s="57"/>
      <c r="B41" s="58"/>
      <c r="C41" s="13" t="s">
        <v>2</v>
      </c>
      <c r="D41" s="3">
        <f>D26</f>
        <v>3.6499999999999995</v>
      </c>
      <c r="E41" s="13">
        <v>5</v>
      </c>
      <c r="F41" s="3">
        <f>F26</f>
        <v>3.6499999999999995</v>
      </c>
      <c r="G41" s="62"/>
      <c r="H41" s="62"/>
      <c r="I41" s="62"/>
    </row>
    <row r="42" spans="1:9" ht="36.75" customHeight="1">
      <c r="A42" s="57"/>
      <c r="B42" s="58"/>
      <c r="C42" s="13" t="s">
        <v>1</v>
      </c>
      <c r="D42" s="3">
        <f>SUM(D32)</f>
        <v>11.6</v>
      </c>
      <c r="E42" s="13">
        <v>1</v>
      </c>
      <c r="F42" s="3">
        <f>SUM(F32)</f>
        <v>11.6</v>
      </c>
      <c r="G42" s="62"/>
      <c r="H42" s="62"/>
      <c r="I42" s="62"/>
    </row>
    <row r="43" spans="1:9" ht="24.75" customHeight="1">
      <c r="A43" s="59"/>
      <c r="B43" s="60"/>
      <c r="C43" s="10" t="s">
        <v>11</v>
      </c>
      <c r="D43" s="4">
        <f>SUM(D36,D39)</f>
        <v>4977.22</v>
      </c>
      <c r="E43" s="10">
        <f>SUM(E39,E36)</f>
        <v>24</v>
      </c>
      <c r="F43" s="4">
        <f>SUM(F36,F39)</f>
        <v>1531.95</v>
      </c>
      <c r="G43" s="62"/>
      <c r="H43" s="62"/>
      <c r="I43" s="62"/>
    </row>
  </sheetData>
  <mergeCells count="42">
    <mergeCell ref="A34:B43"/>
    <mergeCell ref="A1:I1"/>
    <mergeCell ref="G34:I43"/>
    <mergeCell ref="G3:I4"/>
    <mergeCell ref="G5:I5"/>
    <mergeCell ref="A3:A4"/>
    <mergeCell ref="B3:B4"/>
    <mergeCell ref="C3:C4"/>
    <mergeCell ref="D3:D4"/>
    <mergeCell ref="E3:E4"/>
    <mergeCell ref="C34:C35"/>
    <mergeCell ref="D34:D35"/>
    <mergeCell ref="E34:E35"/>
    <mergeCell ref="G7:I7"/>
    <mergeCell ref="A2:I2"/>
    <mergeCell ref="G8:I8"/>
    <mergeCell ref="F3:F4"/>
    <mergeCell ref="G9:I9"/>
    <mergeCell ref="G10:I10"/>
    <mergeCell ref="F34:F35"/>
    <mergeCell ref="G6:I6"/>
    <mergeCell ref="G32:I32"/>
    <mergeCell ref="G33:I33"/>
    <mergeCell ref="G19:I19"/>
    <mergeCell ref="G18:I18"/>
    <mergeCell ref="G26:I26"/>
    <mergeCell ref="G15:I15"/>
    <mergeCell ref="G21:I21"/>
    <mergeCell ref="G22:I22"/>
    <mergeCell ref="G25:I25"/>
    <mergeCell ref="G29:I29"/>
    <mergeCell ref="G12:I12"/>
    <mergeCell ref="G13:I13"/>
    <mergeCell ref="G16:I16"/>
    <mergeCell ref="G17:I17"/>
    <mergeCell ref="G20:I20"/>
    <mergeCell ref="G30:I30"/>
    <mergeCell ref="G31:I31"/>
    <mergeCell ref="G23:I23"/>
    <mergeCell ref="G24:I24"/>
    <mergeCell ref="G27:I27"/>
    <mergeCell ref="G28:I28"/>
  </mergeCells>
  <pageMargins left="0.23622047244094491" right="0.23622047244094491" top="0.74803149606299213" bottom="0.51181102362204722" header="0.31496062992125984" footer="0.31496062992125984"/>
  <pageSetup paperSize="9" scale="60" fitToHeight="0" orientation="landscape" r:id="rId1"/>
  <headerFooter>
    <oddFooter>&amp;C&amp;P</oddFooter>
  </headerFooter>
  <rowBreaks count="3" manualBreakCount="3">
    <brk id="12" max="8" man="1"/>
    <brk id="21" max="8" man="1"/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</vt:lpstr>
      <vt:lpstr>План!Заголовки_для_печати</vt:lpstr>
      <vt:lpstr>План!Область_печати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2017-11-22T08:56:02Z</cp:lastPrinted>
  <dcterms:created xsi:type="dcterms:W3CDTF">2013-01-21T15:58:09Z</dcterms:created>
  <dcterms:modified xsi:type="dcterms:W3CDTF">2018-08-15T07:49:25Z</dcterms:modified>
</cp:coreProperties>
</file>